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Price lis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7F7F7F"/>
    </font>
    <font>
      <b val="1"/>
      <color rgb="00FFFFFF"/>
    </font>
    <font/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9" fontId="0" fillId="3" borderId="1" pivotButton="0" quotePrefix="0" xfId="0"/>
    <xf numFmtId="0" fontId="5" fillId="0" borderId="0" pivotButton="0" quotePrefix="0" xfId="0"/>
    <xf numFmtId="164" fontId="5" fillId="4" borderId="1" pivotButton="0" quotePrefix="0" xfId="0"/>
    <xf numFmtId="0" fontId="3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0" customWidth="1" min="3" max="3"/>
    <col width="8" customWidth="1" min="4" max="4"/>
    <col width="26" customWidth="1" min="5" max="5"/>
    <col width="16" customWidth="1" min="6" max="6"/>
  </cols>
  <sheetData>
    <row r="1">
      <c r="A1" s="1" t="inlineStr">
        <is>
          <t>Renovation quote estimator</t>
        </is>
      </c>
    </row>
    <row r="2">
      <c r="A2" s="2" t="inlineStr">
        <is>
          <t>Yellow cells are inputs. Everything else is calculated.</t>
        </is>
      </c>
    </row>
    <row r="4">
      <c r="A4" s="3" t="inlineStr">
        <is>
          <t>Ref</t>
        </is>
      </c>
      <c r="B4" s="3" t="inlineStr">
        <is>
          <t>Item</t>
        </is>
      </c>
      <c r="C4" s="3" t="inlineStr">
        <is>
          <t>Unit</t>
        </is>
      </c>
      <c r="D4" s="3" t="inlineStr">
        <is>
          <t>Qty</t>
        </is>
      </c>
      <c r="E4" s="3" t="inlineStr">
        <is>
          <t>Unit price</t>
        </is>
      </c>
      <c r="F4" s="3" t="inlineStr">
        <is>
          <t>Line total</t>
        </is>
      </c>
    </row>
    <row r="5">
      <c r="A5" s="4" t="inlineStr">
        <is>
          <t>DEM-01</t>
        </is>
      </c>
      <c r="B5" s="5">
        <f>IF(A5="","",VLOOKUP(A5,'Price list'!$A$2:$E$31,3,FALSE))</f>
        <v/>
      </c>
      <c r="C5" s="5">
        <f>IF(A5="","",VLOOKUP(A5,'Price list'!$A$2:$E$31,4,FALSE))</f>
        <v/>
      </c>
      <c r="D5" s="4" t="n">
        <v>18</v>
      </c>
      <c r="E5" s="6">
        <f>IF(A5="","",VLOOKUP(A5,'Price list'!$A$2:$E$31,5,FALSE))</f>
        <v/>
      </c>
      <c r="F5" s="6">
        <f>IF(A5="",0,D5*E5)</f>
        <v/>
      </c>
    </row>
    <row r="6">
      <c r="A6" s="4" t="inlineStr">
        <is>
          <t>DEM-03</t>
        </is>
      </c>
      <c r="B6" s="5">
        <f>IF(A6="","",VLOOKUP(A6,'Price list'!$A$2:$E$31,3,FALSE))</f>
        <v/>
      </c>
      <c r="C6" s="5">
        <f>IF(A6="","",VLOOKUP(A6,'Price list'!$A$2:$E$31,4,FALSE))</f>
        <v/>
      </c>
      <c r="D6" s="4" t="n">
        <v>1</v>
      </c>
      <c r="E6" s="6">
        <f>IF(A6="","",VLOOKUP(A6,'Price list'!$A$2:$E$31,5,FALSE))</f>
        <v/>
      </c>
      <c r="F6" s="6">
        <f>IF(A6="",0,D6*E6)</f>
        <v/>
      </c>
    </row>
    <row r="7">
      <c r="A7" s="4" t="inlineStr">
        <is>
          <t>DEM-04</t>
        </is>
      </c>
      <c r="B7" s="5">
        <f>IF(A7="","",VLOOKUP(A7,'Price list'!$A$2:$E$31,3,FALSE))</f>
        <v/>
      </c>
      <c r="C7" s="5">
        <f>IF(A7="","",VLOOKUP(A7,'Price list'!$A$2:$E$31,4,FALSE))</f>
        <v/>
      </c>
      <c r="D7" s="4" t="n">
        <v>1</v>
      </c>
      <c r="E7" s="6">
        <f>IF(A7="","",VLOOKUP(A7,'Price list'!$A$2:$E$31,5,FALSE))</f>
        <v/>
      </c>
      <c r="F7" s="6">
        <f>IF(A7="",0,D7*E7)</f>
        <v/>
      </c>
    </row>
    <row r="8">
      <c r="A8" s="4" t="inlineStr">
        <is>
          <t>PLB-02</t>
        </is>
      </c>
      <c r="B8" s="5">
        <f>IF(A8="","",VLOOKUP(A8,'Price list'!$A$2:$E$31,3,FALSE))</f>
        <v/>
      </c>
      <c r="C8" s="5">
        <f>IF(A8="","",VLOOKUP(A8,'Price list'!$A$2:$E$31,4,FALSE))</f>
        <v/>
      </c>
      <c r="D8" s="4" t="n">
        <v>1</v>
      </c>
      <c r="E8" s="6">
        <f>IF(A8="","",VLOOKUP(A8,'Price list'!$A$2:$E$31,5,FALSE))</f>
        <v/>
      </c>
      <c r="F8" s="6">
        <f>IF(A8="",0,D8*E8)</f>
        <v/>
      </c>
    </row>
    <row r="9">
      <c r="A9" s="4" t="inlineStr">
        <is>
          <t>PLB-01</t>
        </is>
      </c>
      <c r="B9" s="5">
        <f>IF(A9="","",VLOOKUP(A9,'Price list'!$A$2:$E$31,3,FALSE))</f>
        <v/>
      </c>
      <c r="C9" s="5">
        <f>IF(A9="","",VLOOKUP(A9,'Price list'!$A$2:$E$31,4,FALSE))</f>
        <v/>
      </c>
      <c r="D9" s="4" t="n">
        <v>1</v>
      </c>
      <c r="E9" s="6">
        <f>IF(A9="","",VLOOKUP(A9,'Price list'!$A$2:$E$31,5,FALSE))</f>
        <v/>
      </c>
      <c r="F9" s="6">
        <f>IF(A9="",0,D9*E9)</f>
        <v/>
      </c>
    </row>
    <row r="10">
      <c r="A10" s="4" t="inlineStr">
        <is>
          <t>TIL-03</t>
        </is>
      </c>
      <c r="B10" s="5">
        <f>IF(A10="","",VLOOKUP(A10,'Price list'!$A$2:$E$31,3,FALSE))</f>
        <v/>
      </c>
      <c r="C10" s="5">
        <f>IF(A10="","",VLOOKUP(A10,'Price list'!$A$2:$E$31,4,FALSE))</f>
        <v/>
      </c>
      <c r="D10" s="4" t="n">
        <v>6</v>
      </c>
      <c r="E10" s="6">
        <f>IF(A10="","",VLOOKUP(A10,'Price list'!$A$2:$E$31,5,FALSE))</f>
        <v/>
      </c>
      <c r="F10" s="6">
        <f>IF(A10="",0,D10*E10)</f>
        <v/>
      </c>
    </row>
    <row r="11">
      <c r="A11" s="4" t="inlineStr">
        <is>
          <t>TIL-02</t>
        </is>
      </c>
      <c r="B11" s="5">
        <f>IF(A11="","",VLOOKUP(A11,'Price list'!$A$2:$E$31,3,FALSE))</f>
        <v/>
      </c>
      <c r="C11" s="5">
        <f>IF(A11="","",VLOOKUP(A11,'Price list'!$A$2:$E$31,4,FALSE))</f>
        <v/>
      </c>
      <c r="D11" s="4" t="n">
        <v>18</v>
      </c>
      <c r="E11" s="6">
        <f>IF(A11="","",VLOOKUP(A11,'Price list'!$A$2:$E$31,5,FALSE))</f>
        <v/>
      </c>
      <c r="F11" s="6">
        <f>IF(A11="",0,D11*E11)</f>
        <v/>
      </c>
    </row>
    <row r="12">
      <c r="A12" s="4" t="inlineStr">
        <is>
          <t>TIL-01</t>
        </is>
      </c>
      <c r="B12" s="5">
        <f>IF(A12="","",VLOOKUP(A12,'Price list'!$A$2:$E$31,3,FALSE))</f>
        <v/>
      </c>
      <c r="C12" s="5">
        <f>IF(A12="","",VLOOKUP(A12,'Price list'!$A$2:$E$31,4,FALSE))</f>
        <v/>
      </c>
      <c r="D12" s="4" t="n">
        <v>5</v>
      </c>
      <c r="E12" s="6">
        <f>IF(A12="","",VLOOKUP(A12,'Price list'!$A$2:$E$31,5,FALSE))</f>
        <v/>
      </c>
      <c r="F12" s="6">
        <f>IF(A12="",0,D12*E12)</f>
        <v/>
      </c>
    </row>
    <row r="13">
      <c r="A13" s="4" t="inlineStr">
        <is>
          <t>ELE-04</t>
        </is>
      </c>
      <c r="B13" s="5">
        <f>IF(A13="","",VLOOKUP(A13,'Price list'!$A$2:$E$31,3,FALSE))</f>
        <v/>
      </c>
      <c r="C13" s="5">
        <f>IF(A13="","",VLOOKUP(A13,'Price list'!$A$2:$E$31,4,FALSE))</f>
        <v/>
      </c>
      <c r="D13" s="4" t="n">
        <v>1</v>
      </c>
      <c r="E13" s="6">
        <f>IF(A13="","",VLOOKUP(A13,'Price list'!$A$2:$E$31,5,FALSE))</f>
        <v/>
      </c>
      <c r="F13" s="6">
        <f>IF(A13="",0,D13*E13)</f>
        <v/>
      </c>
    </row>
    <row r="14">
      <c r="A14" s="4" t="inlineStr">
        <is>
          <t>PNT-02</t>
        </is>
      </c>
      <c r="B14" s="5">
        <f>IF(A14="","",VLOOKUP(A14,'Price list'!$A$2:$E$31,3,FALSE))</f>
        <v/>
      </c>
      <c r="C14" s="5">
        <f>IF(A14="","",VLOOKUP(A14,'Price list'!$A$2:$E$31,4,FALSE))</f>
        <v/>
      </c>
      <c r="D14" s="4" t="n">
        <v>5</v>
      </c>
      <c r="E14" s="6">
        <f>IF(A14="","",VLOOKUP(A14,'Price list'!$A$2:$E$31,5,FALSE))</f>
        <v/>
      </c>
      <c r="F14" s="6">
        <f>IF(A14="",0,D14*E14)</f>
        <v/>
      </c>
    </row>
    <row r="15">
      <c r="A15" s="4" t="n"/>
      <c r="B15" s="5">
        <f>IF(A15="","",VLOOKUP(A15,'Price list'!$A$2:$E$31,3,FALSE))</f>
        <v/>
      </c>
      <c r="C15" s="5">
        <f>IF(A15="","",VLOOKUP(A15,'Price list'!$A$2:$E$31,4,FALSE))</f>
        <v/>
      </c>
      <c r="D15" s="4" t="n"/>
      <c r="E15" s="6">
        <f>IF(A15="","",VLOOKUP(A15,'Price list'!$A$2:$E$31,5,FALSE))</f>
        <v/>
      </c>
      <c r="F15" s="6">
        <f>IF(A15="",0,D15*E15)</f>
        <v/>
      </c>
    </row>
    <row r="16">
      <c r="A16" s="4" t="n"/>
      <c r="B16" s="5">
        <f>IF(A16="","",VLOOKUP(A16,'Price list'!$A$2:$E$31,3,FALSE))</f>
        <v/>
      </c>
      <c r="C16" s="5">
        <f>IF(A16="","",VLOOKUP(A16,'Price list'!$A$2:$E$31,4,FALSE))</f>
        <v/>
      </c>
      <c r="D16" s="4" t="n"/>
      <c r="E16" s="6">
        <f>IF(A16="","",VLOOKUP(A16,'Price list'!$A$2:$E$31,5,FALSE))</f>
        <v/>
      </c>
      <c r="F16" s="6">
        <f>IF(A16="",0,D16*E16)</f>
        <v/>
      </c>
    </row>
    <row r="17">
      <c r="A17" s="4" t="n"/>
      <c r="B17" s="5">
        <f>IF(A17="","",VLOOKUP(A17,'Price list'!$A$2:$E$31,3,FALSE))</f>
        <v/>
      </c>
      <c r="C17" s="5">
        <f>IF(A17="","",VLOOKUP(A17,'Price list'!$A$2:$E$31,4,FALSE))</f>
        <v/>
      </c>
      <c r="D17" s="4" t="n"/>
      <c r="E17" s="6">
        <f>IF(A17="","",VLOOKUP(A17,'Price list'!$A$2:$E$31,5,FALSE))</f>
        <v/>
      </c>
      <c r="F17" s="6">
        <f>IF(A17="",0,D17*E17)</f>
        <v/>
      </c>
    </row>
    <row r="18">
      <c r="A18" s="4" t="n"/>
      <c r="B18" s="5">
        <f>IF(A18="","",VLOOKUP(A18,'Price list'!$A$2:$E$31,3,FALSE))</f>
        <v/>
      </c>
      <c r="C18" s="5">
        <f>IF(A18="","",VLOOKUP(A18,'Price list'!$A$2:$E$31,4,FALSE))</f>
        <v/>
      </c>
      <c r="D18" s="4" t="n"/>
      <c r="E18" s="6">
        <f>IF(A18="","",VLOOKUP(A18,'Price list'!$A$2:$E$31,5,FALSE))</f>
        <v/>
      </c>
      <c r="F18" s="6">
        <f>IF(A18="",0,D18*E18)</f>
        <v/>
      </c>
    </row>
    <row r="19">
      <c r="A19" s="4" t="n"/>
      <c r="B19" s="5">
        <f>IF(A19="","",VLOOKUP(A19,'Price list'!$A$2:$E$31,3,FALSE))</f>
        <v/>
      </c>
      <c r="C19" s="5">
        <f>IF(A19="","",VLOOKUP(A19,'Price list'!$A$2:$E$31,4,FALSE))</f>
        <v/>
      </c>
      <c r="D19" s="4" t="n"/>
      <c r="E19" s="6">
        <f>IF(A19="","",VLOOKUP(A19,'Price list'!$A$2:$E$31,5,FALSE))</f>
        <v/>
      </c>
      <c r="F19" s="6">
        <f>IF(A19="",0,D19*E19)</f>
        <v/>
      </c>
    </row>
    <row r="21">
      <c r="E21" s="7" t="inlineStr">
        <is>
          <t>Works subtotal</t>
        </is>
      </c>
      <c r="F21" s="6">
        <f>SUM(F5:F19)</f>
        <v/>
      </c>
    </row>
    <row r="22">
      <c r="E22" s="7" t="inlineStr">
        <is>
          <t>Extra labour (hours)</t>
        </is>
      </c>
      <c r="F22" s="8" t="n">
        <v>16</v>
      </c>
    </row>
    <row r="23">
      <c r="E23" s="7" t="inlineStr">
        <is>
          <t>Hourly rate</t>
        </is>
      </c>
      <c r="F23" s="9" t="n">
        <v>45</v>
      </c>
    </row>
    <row r="24">
      <c r="E24" s="7" t="inlineStr">
        <is>
          <t>Labour</t>
        </is>
      </c>
      <c r="F24" s="6">
        <f>F22*F23</f>
        <v/>
      </c>
    </row>
    <row r="25">
      <c r="E25" s="7" t="inlineStr">
        <is>
          <t>Subtotal</t>
        </is>
      </c>
      <c r="F25" s="6">
        <f>F21+F24</f>
        <v/>
      </c>
    </row>
    <row r="26">
      <c r="E26" s="7" t="inlineStr">
        <is>
          <t>Discount rate</t>
        </is>
      </c>
      <c r="F26" s="10" t="n">
        <v>0.05</v>
      </c>
    </row>
    <row r="27">
      <c r="E27" s="7" t="inlineStr">
        <is>
          <t>Discount</t>
        </is>
      </c>
      <c r="F27" s="6">
        <f>-F25*F26</f>
        <v/>
      </c>
    </row>
    <row r="28">
      <c r="E28" s="7" t="inlineStr">
        <is>
          <t>Net before VAT</t>
        </is>
      </c>
      <c r="F28" s="6">
        <f>F25+F27</f>
        <v/>
      </c>
    </row>
    <row r="29">
      <c r="E29" s="7" t="inlineStr">
        <is>
          <t>VAT rate</t>
        </is>
      </c>
      <c r="F29" s="10" t="n">
        <v>0.2</v>
      </c>
    </row>
    <row r="30">
      <c r="E30" s="7" t="inlineStr">
        <is>
          <t>VAT</t>
        </is>
      </c>
      <c r="F30" s="6">
        <f>F28*F29</f>
        <v/>
      </c>
    </row>
    <row r="31">
      <c r="E31" s="11" t="inlineStr">
        <is>
          <t>Total incl. VAT</t>
        </is>
      </c>
      <c r="F31" s="12">
        <f>F28+F30</f>
        <v/>
      </c>
    </row>
    <row r="32">
      <c r="E32" s="7" t="inlineStr">
        <is>
          <t>Deposit rate</t>
        </is>
      </c>
      <c r="F32" s="10" t="n">
        <v>0.3</v>
      </c>
    </row>
    <row r="33">
      <c r="E33" s="11" t="inlineStr">
        <is>
          <t>Deposit due on signature</t>
        </is>
      </c>
      <c r="F33" s="12">
        <f>ROUND(F31*F32,2)</f>
        <v/>
      </c>
    </row>
  </sheetData>
  <dataValidations count="1">
    <dataValidation sqref="A5:A19" showDropDown="0" showInputMessage="0" showErrorMessage="0" allowBlank="1" type="list">
      <formula1>='Price list'!$A$2:$A$31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34" customWidth="1" min="3" max="3"/>
    <col width="10" customWidth="1" min="4" max="4"/>
    <col width="12" customWidth="1" min="5" max="5"/>
  </cols>
  <sheetData>
    <row r="1">
      <c r="A1" s="13" t="inlineStr">
        <is>
          <t>ref</t>
        </is>
      </c>
      <c r="B1" s="13" t="inlineStr">
        <is>
          <t>category</t>
        </is>
      </c>
      <c r="C1" s="13" t="inlineStr">
        <is>
          <t>item</t>
        </is>
      </c>
      <c r="D1" s="13" t="inlineStr">
        <is>
          <t>unit</t>
        </is>
      </c>
      <c r="E1" s="13" t="inlineStr">
        <is>
          <t>unit_price</t>
        </is>
      </c>
    </row>
    <row r="2">
      <c r="A2" t="inlineStr">
        <is>
          <t>DEM-01</t>
        </is>
      </c>
      <c r="B2" t="inlineStr">
        <is>
          <t>Demolition</t>
        </is>
      </c>
      <c r="C2" t="inlineStr">
        <is>
          <t>Remove wall tiles</t>
        </is>
      </c>
      <c r="D2" t="inlineStr">
        <is>
          <t>m²</t>
        </is>
      </c>
      <c r="E2" s="14" t="n">
        <v>18</v>
      </c>
    </row>
    <row r="3">
      <c r="A3" t="inlineStr">
        <is>
          <t>DEM-02</t>
        </is>
      </c>
      <c r="B3" t="inlineStr">
        <is>
          <t>Demolition</t>
        </is>
      </c>
      <c r="C3" t="inlineStr">
        <is>
          <t>Remove floor covering</t>
        </is>
      </c>
      <c r="D3" t="inlineStr">
        <is>
          <t>m²</t>
        </is>
      </c>
      <c r="E3" s="14" t="n">
        <v>12</v>
      </c>
    </row>
    <row r="4">
      <c r="A4" t="inlineStr">
        <is>
          <t>DEM-03</t>
        </is>
      </c>
      <c r="B4" t="inlineStr">
        <is>
          <t>Demolition</t>
        </is>
      </c>
      <c r="C4" t="inlineStr">
        <is>
          <t>Remove bathtub or shower</t>
        </is>
      </c>
      <c r="D4" t="inlineStr">
        <is>
          <t>unit</t>
        </is>
      </c>
      <c r="E4" s="14" t="n">
        <v>150</v>
      </c>
    </row>
    <row r="5">
      <c r="A5" t="inlineStr">
        <is>
          <t>DEM-04</t>
        </is>
      </c>
      <c r="B5" t="inlineStr">
        <is>
          <t>Demolition</t>
        </is>
      </c>
      <c r="C5" t="inlineStr">
        <is>
          <t>Debris removal (skip)</t>
        </is>
      </c>
      <c r="D5" t="inlineStr">
        <is>
          <t>unit</t>
        </is>
      </c>
      <c r="E5" s="14" t="n">
        <v>380</v>
      </c>
    </row>
    <row r="6">
      <c r="A6" t="inlineStr">
        <is>
          <t>PLB-01</t>
        </is>
      </c>
      <c r="B6" t="inlineStr">
        <is>
          <t>Plumbing</t>
        </is>
      </c>
      <c r="C6" t="inlineStr">
        <is>
          <t>Install washbasin</t>
        </is>
      </c>
      <c r="D6" t="inlineStr">
        <is>
          <t>unit</t>
        </is>
      </c>
      <c r="E6" s="14" t="n">
        <v>220</v>
      </c>
    </row>
    <row r="7">
      <c r="A7" t="inlineStr">
        <is>
          <t>PLB-02</t>
        </is>
      </c>
      <c r="B7" t="inlineStr">
        <is>
          <t>Plumbing</t>
        </is>
      </c>
      <c r="C7" t="inlineStr">
        <is>
          <t>Install walk-in shower</t>
        </is>
      </c>
      <c r="D7" t="inlineStr">
        <is>
          <t>unit</t>
        </is>
      </c>
      <c r="E7" s="14" t="n">
        <v>950</v>
      </c>
    </row>
    <row r="8">
      <c r="A8" t="inlineStr">
        <is>
          <t>PLB-03</t>
        </is>
      </c>
      <c r="B8" t="inlineStr">
        <is>
          <t>Plumbing</t>
        </is>
      </c>
      <c r="C8" t="inlineStr">
        <is>
          <t>Install toilet</t>
        </is>
      </c>
      <c r="D8" t="inlineStr">
        <is>
          <t>unit</t>
        </is>
      </c>
      <c r="E8" s="14" t="n">
        <v>260</v>
      </c>
    </row>
    <row r="9">
      <c r="A9" t="inlineStr">
        <is>
          <t>PLB-04</t>
        </is>
      </c>
      <c r="B9" t="inlineStr">
        <is>
          <t>Plumbing</t>
        </is>
      </c>
      <c r="C9" t="inlineStr">
        <is>
          <t>Replace water heater (200 L)</t>
        </is>
      </c>
      <c r="D9" t="inlineStr">
        <is>
          <t>unit</t>
        </is>
      </c>
      <c r="E9" s="14" t="n">
        <v>1150</v>
      </c>
    </row>
    <row r="10">
      <c r="A10" t="inlineStr">
        <is>
          <t>PLB-05</t>
        </is>
      </c>
      <c r="B10" t="inlineStr">
        <is>
          <t>Plumbing</t>
        </is>
      </c>
      <c r="C10" t="inlineStr">
        <is>
          <t>Copper pipework</t>
        </is>
      </c>
      <c r="D10" t="inlineStr">
        <is>
          <t>linear m</t>
        </is>
      </c>
      <c r="E10" s="14" t="n">
        <v>65</v>
      </c>
    </row>
    <row r="11">
      <c r="A11" t="inlineStr">
        <is>
          <t>ELE-01</t>
        </is>
      </c>
      <c r="B11" t="inlineStr">
        <is>
          <t>Electrical</t>
        </is>
      </c>
      <c r="C11" t="inlineStr">
        <is>
          <t>Add power socket</t>
        </is>
      </c>
      <c r="D11" t="inlineStr">
        <is>
          <t>unit</t>
        </is>
      </c>
      <c r="E11" s="14" t="n">
        <v>95</v>
      </c>
    </row>
    <row r="12">
      <c r="A12" t="inlineStr">
        <is>
          <t>ELE-02</t>
        </is>
      </c>
      <c r="B12" t="inlineStr">
        <is>
          <t>Electrical</t>
        </is>
      </c>
      <c r="C12" t="inlineStr">
        <is>
          <t>Add light point</t>
        </is>
      </c>
      <c r="D12" t="inlineStr">
        <is>
          <t>unit</t>
        </is>
      </c>
      <c r="E12" s="14" t="n">
        <v>110</v>
      </c>
    </row>
    <row r="13">
      <c r="A13" t="inlineStr">
        <is>
          <t>ELE-03</t>
        </is>
      </c>
      <c r="B13" t="inlineStr">
        <is>
          <t>Electrical</t>
        </is>
      </c>
      <c r="C13" t="inlineStr">
        <is>
          <t>Replace consumer unit</t>
        </is>
      </c>
      <c r="D13" t="inlineStr">
        <is>
          <t>unit</t>
        </is>
      </c>
      <c r="E13" s="14" t="n">
        <v>1350</v>
      </c>
    </row>
    <row r="14">
      <c r="A14" t="inlineStr">
        <is>
          <t>ELE-04</t>
        </is>
      </c>
      <c r="B14" t="inlineStr">
        <is>
          <t>Electrical</t>
        </is>
      </c>
      <c r="C14" t="inlineStr">
        <is>
          <t>Install towel radiator</t>
        </is>
      </c>
      <c r="D14" t="inlineStr">
        <is>
          <t>unit</t>
        </is>
      </c>
      <c r="E14" s="14" t="n">
        <v>340</v>
      </c>
    </row>
    <row r="15">
      <c r="A15" t="inlineStr">
        <is>
          <t>TIL-01</t>
        </is>
      </c>
      <c r="B15" t="inlineStr">
        <is>
          <t>Tiling</t>
        </is>
      </c>
      <c r="C15" t="inlineStr">
        <is>
          <t>Floor tiling (tiles not included)</t>
        </is>
      </c>
      <c r="D15" t="inlineStr">
        <is>
          <t>m²</t>
        </is>
      </c>
      <c r="E15" s="14" t="n">
        <v>48</v>
      </c>
    </row>
    <row r="16">
      <c r="A16" t="inlineStr">
        <is>
          <t>TIL-02</t>
        </is>
      </c>
      <c r="B16" t="inlineStr">
        <is>
          <t>Tiling</t>
        </is>
      </c>
      <c r="C16" t="inlineStr">
        <is>
          <t>Wall tiling (tiles not included)</t>
        </is>
      </c>
      <c r="D16" t="inlineStr">
        <is>
          <t>m²</t>
        </is>
      </c>
      <c r="E16" s="14" t="n">
        <v>55</v>
      </c>
    </row>
    <row r="17">
      <c r="A17" t="inlineStr">
        <is>
          <t>TIL-03</t>
        </is>
      </c>
      <c r="B17" t="inlineStr">
        <is>
          <t>Tiling</t>
        </is>
      </c>
      <c r="C17" t="inlineStr">
        <is>
          <t>Waterproofing membrane</t>
        </is>
      </c>
      <c r="D17" t="inlineStr">
        <is>
          <t>m²</t>
        </is>
      </c>
      <c r="E17" s="14" t="n">
        <v>28</v>
      </c>
    </row>
    <row r="18">
      <c r="A18" t="inlineStr">
        <is>
          <t>FLR-01</t>
        </is>
      </c>
      <c r="B18" t="inlineStr">
        <is>
          <t>Flooring</t>
        </is>
      </c>
      <c r="C18" t="inlineStr">
        <is>
          <t>Laminate flooring</t>
        </is>
      </c>
      <c r="D18" t="inlineStr">
        <is>
          <t>m²</t>
        </is>
      </c>
      <c r="E18" s="14" t="n">
        <v>32</v>
      </c>
    </row>
    <row r="19">
      <c r="A19" t="inlineStr">
        <is>
          <t>FLR-02</t>
        </is>
      </c>
      <c r="B19" t="inlineStr">
        <is>
          <t>Flooring</t>
        </is>
      </c>
      <c r="C19" t="inlineStr">
        <is>
          <t>Solid oak parquet</t>
        </is>
      </c>
      <c r="D19" t="inlineStr">
        <is>
          <t>m²</t>
        </is>
      </c>
      <c r="E19" s="14" t="n">
        <v>85</v>
      </c>
    </row>
    <row r="20">
      <c r="A20" t="inlineStr">
        <is>
          <t>FLR-03</t>
        </is>
      </c>
      <c r="B20" t="inlineStr">
        <is>
          <t>Flooring</t>
        </is>
      </c>
      <c r="C20" t="inlineStr">
        <is>
          <t>Floor levelling screed</t>
        </is>
      </c>
      <c r="D20" t="inlineStr">
        <is>
          <t>m²</t>
        </is>
      </c>
      <c r="E20" s="14" t="n">
        <v>22</v>
      </c>
    </row>
    <row r="21">
      <c r="A21" t="inlineStr">
        <is>
          <t>FLR-04</t>
        </is>
      </c>
      <c r="B21" t="inlineStr">
        <is>
          <t>Flooring</t>
        </is>
      </c>
      <c r="C21" t="inlineStr">
        <is>
          <t>Skirting boards</t>
        </is>
      </c>
      <c r="D21" t="inlineStr">
        <is>
          <t>linear m</t>
        </is>
      </c>
      <c r="E21" s="14" t="n">
        <v>14</v>
      </c>
    </row>
    <row r="22">
      <c r="A22" t="inlineStr">
        <is>
          <t>PNT-01</t>
        </is>
      </c>
      <c r="B22" t="inlineStr">
        <is>
          <t>Painting</t>
        </is>
      </c>
      <c r="C22" t="inlineStr">
        <is>
          <t>Wall painting (2 coats)</t>
        </is>
      </c>
      <c r="D22" t="inlineStr">
        <is>
          <t>m²</t>
        </is>
      </c>
      <c r="E22" s="14" t="n">
        <v>24</v>
      </c>
    </row>
    <row r="23">
      <c r="A23" t="inlineStr">
        <is>
          <t>PNT-02</t>
        </is>
      </c>
      <c r="B23" t="inlineStr">
        <is>
          <t>Painting</t>
        </is>
      </c>
      <c r="C23" t="inlineStr">
        <is>
          <t>Ceiling painting</t>
        </is>
      </c>
      <c r="D23" t="inlineStr">
        <is>
          <t>m²</t>
        </is>
      </c>
      <c r="E23" s="14" t="n">
        <v>28</v>
      </c>
    </row>
    <row r="24">
      <c r="A24" t="inlineStr">
        <is>
          <t>PNT-03</t>
        </is>
      </c>
      <c r="B24" t="inlineStr">
        <is>
          <t>Painting</t>
        </is>
      </c>
      <c r="C24" t="inlineStr">
        <is>
          <t>Wallpaper removal</t>
        </is>
      </c>
      <c r="D24" t="inlineStr">
        <is>
          <t>m²</t>
        </is>
      </c>
      <c r="E24" s="14" t="n">
        <v>11</v>
      </c>
    </row>
    <row r="25">
      <c r="A25" t="inlineStr">
        <is>
          <t>PNT-04</t>
        </is>
      </c>
      <c r="B25" t="inlineStr">
        <is>
          <t>Painting</t>
        </is>
      </c>
      <c r="C25" t="inlineStr">
        <is>
          <t>Door painting</t>
        </is>
      </c>
      <c r="D25" t="inlineStr">
        <is>
          <t>unit</t>
        </is>
      </c>
      <c r="E25" s="14" t="n">
        <v>90</v>
      </c>
    </row>
    <row r="26">
      <c r="A26" t="inlineStr">
        <is>
          <t>CAR-01</t>
        </is>
      </c>
      <c r="B26" t="inlineStr">
        <is>
          <t>Carpentry</t>
        </is>
      </c>
      <c r="C26" t="inlineStr">
        <is>
          <t>Interior door fitting</t>
        </is>
      </c>
      <c r="D26" t="inlineStr">
        <is>
          <t>unit</t>
        </is>
      </c>
      <c r="E26" s="14" t="n">
        <v>280</v>
      </c>
    </row>
    <row r="27">
      <c r="A27" t="inlineStr">
        <is>
          <t>CAR-02</t>
        </is>
      </c>
      <c r="B27" t="inlineStr">
        <is>
          <t>Carpentry</t>
        </is>
      </c>
      <c r="C27" t="inlineStr">
        <is>
          <t>Plasterboard partition</t>
        </is>
      </c>
      <c r="D27" t="inlineStr">
        <is>
          <t>m²</t>
        </is>
      </c>
      <c r="E27" s="14" t="n">
        <v>58</v>
      </c>
    </row>
    <row r="28">
      <c r="A28" t="inlineStr">
        <is>
          <t>CAR-03</t>
        </is>
      </c>
      <c r="B28" t="inlineStr">
        <is>
          <t>Carpentry</t>
        </is>
      </c>
      <c r="C28" t="inlineStr">
        <is>
          <t>Built-in wardrobe</t>
        </is>
      </c>
      <c r="D28" t="inlineStr">
        <is>
          <t>linear m</t>
        </is>
      </c>
      <c r="E28" s="14" t="n">
        <v>420</v>
      </c>
    </row>
    <row r="29">
      <c r="A29" t="inlineStr">
        <is>
          <t>KIT-01</t>
        </is>
      </c>
      <c r="B29" t="inlineStr">
        <is>
          <t>Kitchen</t>
        </is>
      </c>
      <c r="C29" t="inlineStr">
        <is>
          <t>Kitchen unit fitting</t>
        </is>
      </c>
      <c r="D29" t="inlineStr">
        <is>
          <t>linear m</t>
        </is>
      </c>
      <c r="E29" s="14" t="n">
        <v>160</v>
      </c>
    </row>
    <row r="30">
      <c r="A30" t="inlineStr">
        <is>
          <t>KIT-02</t>
        </is>
      </c>
      <c r="B30" t="inlineStr">
        <is>
          <t>Kitchen</t>
        </is>
      </c>
      <c r="C30" t="inlineStr">
        <is>
          <t>Worktop fitting</t>
        </is>
      </c>
      <c r="D30" t="inlineStr">
        <is>
          <t>linear m</t>
        </is>
      </c>
      <c r="E30" s="14" t="n">
        <v>120</v>
      </c>
    </row>
    <row r="31">
      <c r="A31" t="inlineStr">
        <is>
          <t>KIT-03</t>
        </is>
      </c>
      <c r="B31" t="inlineStr">
        <is>
          <t>Kitchen</t>
        </is>
      </c>
      <c r="C31" t="inlineStr">
        <is>
          <t>Sink and tap connection</t>
        </is>
      </c>
      <c r="D31" t="inlineStr">
        <is>
          <t>unit</t>
        </is>
      </c>
      <c r="E31" s="14" t="n">
        <v>240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2026-09-30T07:15:40Z</dcterms:created>
  <dcterms:modified xsi:type="dcterms:W3CDTF">2026-09-30T07:15:40Z</dcterms:modified>
</cp:coreProperties>
</file>